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2" sheetId="1" r:id="rId1"/>
  </sheets>
  <definedNames>
    <definedName name="_xlnm._FilterDatabase" localSheetId="0" hidden="1">附件2!$A$6:$Q$37</definedName>
  </definedNames>
  <calcPr calcId="144525"/>
</workbook>
</file>

<file path=xl/sharedStrings.xml><?xml version="1.0" encoding="utf-8"?>
<sst xmlns="http://schemas.openxmlformats.org/spreadsheetml/2006/main" count="106" uniqueCount="63">
  <si>
    <t>附表二</t>
  </si>
  <si>
    <t>2020年林业贷款及贴息需求情况表</t>
  </si>
  <si>
    <t>填报单位：蓝山县林业局</t>
  </si>
  <si>
    <t>填报时间： 2021     年    2  月  8  日</t>
  </si>
  <si>
    <t>计量单位：万元、亩</t>
  </si>
  <si>
    <t>用途类别及贷款主体</t>
  </si>
  <si>
    <t>贷款情况</t>
  </si>
  <si>
    <t>2020年贷款结息情况</t>
  </si>
  <si>
    <t>2020年贷款新增任务量</t>
  </si>
  <si>
    <t>2020年末
实有林权面积（亩）</t>
  </si>
  <si>
    <t>备注</t>
  </si>
  <si>
    <t>贷款额度</t>
  </si>
  <si>
    <t>贷款时间</t>
  </si>
  <si>
    <t>年利率</t>
  </si>
  <si>
    <t>其中：政策性贷款</t>
  </si>
  <si>
    <t>其中：抵押增信</t>
  </si>
  <si>
    <t>结息起止时间</t>
  </si>
  <si>
    <t>结付利
息数额</t>
  </si>
  <si>
    <t>3%
需贴息额</t>
  </si>
  <si>
    <t>造林面积（亩）</t>
  </si>
  <si>
    <t>抚育面积（亩）</t>
  </si>
  <si>
    <t>起始日</t>
  </si>
  <si>
    <t>到期日</t>
  </si>
  <si>
    <t>国开行</t>
  </si>
  <si>
    <t>农发行</t>
  </si>
  <si>
    <t>小计</t>
  </si>
  <si>
    <t>其中：林
权（质）抵押</t>
  </si>
  <si>
    <t>截止日</t>
  </si>
  <si>
    <t>一、林业改革发展资金支持小计</t>
  </si>
  <si>
    <t>1、林木良种培育</t>
  </si>
  <si>
    <t>湖南郁葱农林科技股份有限公司</t>
  </si>
  <si>
    <t>6.333‰</t>
  </si>
  <si>
    <t>/</t>
  </si>
  <si>
    <t>2、造林</t>
  </si>
  <si>
    <t>永州景峰农林科技股份有限公司</t>
  </si>
  <si>
    <t>8.82‰</t>
  </si>
  <si>
    <t>湖南郁葱林业科技有限公司</t>
  </si>
  <si>
    <t>6.2501‰</t>
  </si>
  <si>
    <t>3、森林抚育</t>
  </si>
  <si>
    <t>蓝山县湘蓝竹木制品有限公司</t>
  </si>
  <si>
    <t>2020-9-18</t>
  </si>
  <si>
    <t>2023-9-15</t>
  </si>
  <si>
    <t>2020-12-20</t>
  </si>
  <si>
    <t>2020-1-1</t>
  </si>
  <si>
    <t>2022-12-30</t>
  </si>
  <si>
    <t>2020-1-19</t>
  </si>
  <si>
    <t>2021-1-16</t>
  </si>
  <si>
    <t>蓝山县鑫旺竹业有限公司</t>
  </si>
  <si>
    <t>4、国家储备林</t>
  </si>
  <si>
    <t>贷款主体......</t>
  </si>
  <si>
    <t>5、营造木本油料林</t>
  </si>
  <si>
    <t>湖南舜妃茶油科技有限公司</t>
  </si>
  <si>
    <t>7.60‰</t>
  </si>
  <si>
    <t>6、规模化防沙治沙试点</t>
  </si>
  <si>
    <t>7、其他</t>
  </si>
  <si>
    <t>单位负责人签字：</t>
  </si>
  <si>
    <t>财务负责人签字：</t>
  </si>
  <si>
    <t>填表人签字：</t>
  </si>
  <si>
    <t>备注：1.政策性贷款指国家开发银行的开发性贷款和中国农业发展银行的政策性贷款，除此以外其他金融机构发放的为商业性贷款；</t>
  </si>
  <si>
    <t xml:space="preserve">      2.国家储备林及木本油料林单列项目反映,不在造林、抚育项目中体现；</t>
  </si>
  <si>
    <t xml:space="preserve">      3.混合项目按主要建设内容填列；</t>
  </si>
  <si>
    <t xml:space="preserve">      4.其他类别请在备注中说明主要建设内容；</t>
  </si>
  <si>
    <t xml:space="preserve">      5.本表仅反映符合中央财政林业改革发展资金支持方向的林业贷款及贴息需求，贷款主体除此以外的贷款额（加工、销售或服务、基本建设等）请在备注栏另行说明。</t>
  </si>
</sst>
</file>

<file path=xl/styles.xml><?xml version="1.0" encoding="utf-8"?>
<styleSheet xmlns="http://schemas.openxmlformats.org/spreadsheetml/2006/main">
  <numFmts count="8">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d;@"/>
    <numFmt numFmtId="177" formatCode="0.0_ "/>
    <numFmt numFmtId="178" formatCode="0.000%"/>
    <numFmt numFmtId="179" formatCode="0.00_ "/>
  </numFmts>
  <fonts count="28">
    <font>
      <sz val="12"/>
      <name val="宋体"/>
      <charset val="134"/>
    </font>
    <font>
      <sz val="12"/>
      <name val="方正仿宋_GBK"/>
      <charset val="134"/>
    </font>
    <font>
      <sz val="28"/>
      <name val="方正小标宋_GBK"/>
      <charset val="134"/>
    </font>
    <font>
      <sz val="12"/>
      <name val="方正黑体_GBK"/>
      <charset val="134"/>
    </font>
    <font>
      <sz val="20"/>
      <name val="方正小标宋_GBK"/>
      <charset val="134"/>
    </font>
    <font>
      <sz val="10"/>
      <name val="宋体"/>
      <charset val="134"/>
    </font>
    <font>
      <sz val="11"/>
      <name val="宋体"/>
      <charset val="134"/>
    </font>
    <font>
      <sz val="11"/>
      <color theme="1"/>
      <name val="宋体"/>
      <charset val="0"/>
      <scheme val="minor"/>
    </font>
    <font>
      <sz val="11"/>
      <color rgb="FF00610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indexed="8"/>
      <name val="宋体"/>
      <charset val="134"/>
    </font>
    <font>
      <b/>
      <sz val="11"/>
      <color rgb="FF3F3F3F"/>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7" fillId="6" borderId="0" applyNumberFormat="0" applyBorder="0" applyAlignment="0" applyProtection="0">
      <alignment vertical="center"/>
    </xf>
    <xf numFmtId="0" fontId="14" fillId="17"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10" borderId="0" applyNumberFormat="0" applyBorder="0" applyAlignment="0" applyProtection="0">
      <alignment vertical="center"/>
    </xf>
    <xf numFmtId="0" fontId="11" fillId="11" borderId="0" applyNumberFormat="0" applyBorder="0" applyAlignment="0" applyProtection="0">
      <alignment vertical="center"/>
    </xf>
    <xf numFmtId="43" fontId="10" fillId="0" borderId="0" applyFont="0" applyFill="0" applyBorder="0" applyAlignment="0" applyProtection="0">
      <alignment vertical="center"/>
    </xf>
    <xf numFmtId="0" fontId="12" fillId="16"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23" borderId="10" applyNumberFormat="0" applyFont="0" applyAlignment="0" applyProtection="0">
      <alignment vertical="center"/>
    </xf>
    <xf numFmtId="0" fontId="12" fillId="25" borderId="0" applyNumberFormat="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9" applyNumberFormat="0" applyFill="0" applyAlignment="0" applyProtection="0">
      <alignment vertical="center"/>
    </xf>
    <xf numFmtId="0" fontId="19" fillId="0" borderId="9" applyNumberFormat="0" applyFill="0" applyAlignment="0" applyProtection="0">
      <alignment vertical="center"/>
    </xf>
    <xf numFmtId="0" fontId="12" fillId="15" borderId="0" applyNumberFormat="0" applyBorder="0" applyAlignment="0" applyProtection="0">
      <alignment vertical="center"/>
    </xf>
    <xf numFmtId="0" fontId="9" fillId="0" borderId="6" applyNumberFormat="0" applyFill="0" applyAlignment="0" applyProtection="0">
      <alignment vertical="center"/>
    </xf>
    <xf numFmtId="0" fontId="12" fillId="14" borderId="0" applyNumberFormat="0" applyBorder="0" applyAlignment="0" applyProtection="0">
      <alignment vertical="center"/>
    </xf>
    <xf numFmtId="0" fontId="16" fillId="22" borderId="8" applyNumberFormat="0" applyAlignment="0" applyProtection="0">
      <alignment vertical="center"/>
    </xf>
    <xf numFmtId="0" fontId="25" fillId="22" borderId="7" applyNumberFormat="0" applyAlignment="0" applyProtection="0">
      <alignment vertical="center"/>
    </xf>
    <xf numFmtId="0" fontId="26" fillId="30" borderId="12" applyNumberFormat="0" applyAlignment="0" applyProtection="0">
      <alignment vertical="center"/>
    </xf>
    <xf numFmtId="0" fontId="7" fillId="5" borderId="0" applyNumberFormat="0" applyBorder="0" applyAlignment="0" applyProtection="0">
      <alignment vertical="center"/>
    </xf>
    <xf numFmtId="0" fontId="12" fillId="21" borderId="0" applyNumberFormat="0" applyBorder="0" applyAlignment="0" applyProtection="0">
      <alignment vertical="center"/>
    </xf>
    <xf numFmtId="0" fontId="23" fillId="0" borderId="11" applyNumberFormat="0" applyFill="0" applyAlignment="0" applyProtection="0">
      <alignment vertical="center"/>
    </xf>
    <xf numFmtId="0" fontId="27" fillId="0" borderId="13" applyNumberFormat="0" applyFill="0" applyAlignment="0" applyProtection="0">
      <alignment vertical="center"/>
    </xf>
    <xf numFmtId="0" fontId="8" fillId="4" borderId="0" applyNumberFormat="0" applyBorder="0" applyAlignment="0" applyProtection="0">
      <alignment vertical="center"/>
    </xf>
    <xf numFmtId="0" fontId="13" fillId="13" borderId="0" applyNumberFormat="0" applyBorder="0" applyAlignment="0" applyProtection="0">
      <alignment vertical="center"/>
    </xf>
    <xf numFmtId="0" fontId="7" fillId="27" borderId="0" applyNumberFormat="0" applyBorder="0" applyAlignment="0" applyProtection="0">
      <alignment vertical="center"/>
    </xf>
    <xf numFmtId="0" fontId="12" fillId="20"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26" borderId="0" applyNumberFormat="0" applyBorder="0" applyAlignment="0" applyProtection="0">
      <alignment vertical="center"/>
    </xf>
    <xf numFmtId="0" fontId="7" fillId="29" borderId="0" applyNumberFormat="0" applyBorder="0" applyAlignment="0" applyProtection="0">
      <alignment vertical="center"/>
    </xf>
    <xf numFmtId="0" fontId="12" fillId="32" borderId="0" applyNumberFormat="0" applyBorder="0" applyAlignment="0" applyProtection="0">
      <alignment vertical="center"/>
    </xf>
    <xf numFmtId="0" fontId="12" fillId="19"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12" fillId="18" borderId="0" applyNumberFormat="0" applyBorder="0" applyAlignment="0" applyProtection="0">
      <alignment vertical="center"/>
    </xf>
    <xf numFmtId="0" fontId="7" fillId="28" borderId="0" applyNumberFormat="0" applyBorder="0" applyAlignment="0" applyProtection="0">
      <alignment vertical="center"/>
    </xf>
    <xf numFmtId="0" fontId="12" fillId="24" borderId="0" applyNumberFormat="0" applyBorder="0" applyAlignment="0" applyProtection="0">
      <alignment vertical="center"/>
    </xf>
    <xf numFmtId="0" fontId="12" fillId="31" borderId="0" applyNumberFormat="0" applyBorder="0" applyAlignment="0" applyProtection="0">
      <alignment vertical="center"/>
    </xf>
    <xf numFmtId="0" fontId="7" fillId="7" borderId="0" applyNumberFormat="0" applyBorder="0" applyAlignment="0" applyProtection="0">
      <alignment vertical="center"/>
    </xf>
    <xf numFmtId="0" fontId="12" fillId="12" borderId="0" applyNumberFormat="0" applyBorder="0" applyAlignment="0" applyProtection="0">
      <alignment vertical="center"/>
    </xf>
    <xf numFmtId="0" fontId="15" fillId="0" borderId="0">
      <alignment vertical="center"/>
    </xf>
  </cellStyleXfs>
  <cellXfs count="62">
    <xf numFmtId="0" fontId="0" fillId="0" borderId="0" xfId="0">
      <alignment vertical="center"/>
    </xf>
    <xf numFmtId="0" fontId="1" fillId="0" borderId="0" xfId="0" applyFont="1">
      <alignment vertical="center"/>
    </xf>
    <xf numFmtId="0" fontId="0" fillId="0" borderId="0" xfId="0" applyFont="1" applyAlignment="1">
      <alignment horizontal="left" vertical="center"/>
    </xf>
    <xf numFmtId="0" fontId="0" fillId="0" borderId="0" xfId="0" applyFont="1">
      <alignment vertical="center"/>
    </xf>
    <xf numFmtId="0" fontId="0" fillId="0" borderId="0" xfId="0" applyFont="1">
      <alignment vertical="center"/>
    </xf>
    <xf numFmtId="0" fontId="0" fillId="0" borderId="0" xfId="0" applyFont="1" applyAlignment="1">
      <alignment horizontal="left" vertical="center"/>
    </xf>
    <xf numFmtId="0" fontId="2" fillId="0" borderId="0" xfId="0" applyFont="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Border="1" applyAlignment="1">
      <alignment horizontal="center" vertical="center"/>
    </xf>
    <xf numFmtId="14" fontId="0" fillId="0" borderId="1" xfId="0" applyNumberFormat="1" applyFont="1" applyFill="1" applyBorder="1" applyAlignment="1">
      <alignment horizontal="center" vertical="center"/>
    </xf>
    <xf numFmtId="10"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10" fontId="0" fillId="0" borderId="1" xfId="0" applyNumberFormat="1" applyFont="1" applyBorder="1" applyAlignment="1">
      <alignment horizontal="center" vertical="center"/>
    </xf>
    <xf numFmtId="0" fontId="0" fillId="0" borderId="1" xfId="0" applyFont="1" applyBorder="1" applyAlignment="1">
      <alignment horizontal="center" vertical="center"/>
    </xf>
    <xf numFmtId="178" fontId="0" fillId="0" borderId="1" xfId="0" applyNumberFormat="1" applyFont="1" applyBorder="1" applyAlignment="1">
      <alignment horizontal="center" vertical="center"/>
    </xf>
    <xf numFmtId="0" fontId="0" fillId="0" borderId="1" xfId="49" applyFont="1" applyBorder="1" applyAlignment="1">
      <alignment horizontal="center" vertical="center"/>
    </xf>
    <xf numFmtId="176" fontId="0" fillId="0" borderId="1" xfId="49" applyNumberFormat="1" applyFont="1" applyFill="1" applyBorder="1" applyAlignment="1">
      <alignment horizontal="center" vertical="center" wrapText="1"/>
    </xf>
    <xf numFmtId="176" fontId="0" fillId="0" borderId="1" xfId="0" applyNumberFormat="1"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79" fontId="0" fillId="0" borderId="1" xfId="0" applyNumberFormat="1" applyFont="1" applyFill="1" applyBorder="1" applyAlignment="1">
      <alignment horizontal="center" vertical="center"/>
    </xf>
    <xf numFmtId="17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7" fontId="0" fillId="0" borderId="1" xfId="0" applyNumberFormat="1" applyFont="1" applyBorder="1" applyAlignment="1">
      <alignment horizontal="center" vertical="center"/>
    </xf>
    <xf numFmtId="179" fontId="0" fillId="0" borderId="1" xfId="0" applyNumberFormat="1" applyFont="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179" fontId="0" fillId="0" borderId="1" xfId="0" applyNumberFormat="1" applyFont="1" applyBorder="1" applyAlignment="1">
      <alignment horizontal="center" vertical="center"/>
    </xf>
    <xf numFmtId="0" fontId="0" fillId="0" borderId="1" xfId="0" applyFont="1" applyBorder="1">
      <alignment vertical="center"/>
    </xf>
    <xf numFmtId="0" fontId="5" fillId="0" borderId="1" xfId="0" applyFont="1" applyFill="1" applyBorder="1" applyAlignment="1">
      <alignment horizontal="center" vertical="center" wrapText="1"/>
    </xf>
    <xf numFmtId="0" fontId="0" fillId="0" borderId="1" xfId="0" applyFont="1" applyFill="1" applyBorder="1" applyAlignment="1">
      <alignment vertical="center"/>
    </xf>
    <xf numFmtId="0" fontId="6" fillId="0" borderId="1"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2018年度林业贷款贴息补助资金申报审核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
  <sheetViews>
    <sheetView tabSelected="1" zoomScale="81" zoomScaleNormal="81" topLeftCell="A16" workbookViewId="0">
      <selection activeCell="M16" sqref="M16"/>
    </sheetView>
  </sheetViews>
  <sheetFormatPr defaultColWidth="9" defaultRowHeight="14.25"/>
  <cols>
    <col min="1" max="1" width="30.875" style="2" customWidth="1"/>
    <col min="2" max="2" width="19.375" style="3" customWidth="1"/>
    <col min="3" max="9" width="13" style="4" customWidth="1"/>
    <col min="10" max="10" width="13.0916666666667" style="4" customWidth="1"/>
    <col min="11" max="11" width="11.9083333333333" style="4" customWidth="1"/>
    <col min="12" max="13" width="11.125" style="4" customWidth="1"/>
    <col min="14" max="15" width="13.5" style="4" customWidth="1"/>
    <col min="16" max="16" width="11.125" style="4" customWidth="1"/>
    <col min="17" max="16384" width="9" style="4"/>
  </cols>
  <sheetData>
    <row r="1" ht="21" customHeight="1" spans="1:1">
      <c r="A1" s="5" t="s">
        <v>0</v>
      </c>
    </row>
    <row r="2" ht="45.95" customHeight="1" spans="1:17">
      <c r="A2" s="6" t="s">
        <v>1</v>
      </c>
      <c r="B2" s="6"/>
      <c r="C2" s="6"/>
      <c r="D2" s="6"/>
      <c r="E2" s="6"/>
      <c r="F2" s="6"/>
      <c r="G2" s="6"/>
      <c r="H2" s="6"/>
      <c r="I2" s="6"/>
      <c r="J2" s="6"/>
      <c r="K2" s="6"/>
      <c r="L2" s="6"/>
      <c r="M2" s="6"/>
      <c r="N2" s="6"/>
      <c r="O2" s="6"/>
      <c r="P2" s="6"/>
      <c r="Q2" s="6"/>
    </row>
    <row r="3" ht="29.1" customHeight="1" spans="1:17">
      <c r="A3" s="7" t="s">
        <v>2</v>
      </c>
      <c r="B3" s="8"/>
      <c r="C3" s="8"/>
      <c r="D3" s="8"/>
      <c r="E3" s="9"/>
      <c r="F3" s="10" t="s">
        <v>3</v>
      </c>
      <c r="G3" s="11"/>
      <c r="H3" s="11"/>
      <c r="I3" s="11"/>
      <c r="J3" s="43"/>
      <c r="K3" s="44"/>
      <c r="L3" s="45" t="s">
        <v>4</v>
      </c>
      <c r="M3" s="45"/>
      <c r="N3" s="45"/>
      <c r="O3" s="45"/>
      <c r="P3" s="45"/>
      <c r="Q3" s="45"/>
    </row>
    <row r="4" ht="36" customHeight="1" spans="1:17">
      <c r="A4" s="12" t="s">
        <v>5</v>
      </c>
      <c r="B4" s="13" t="s">
        <v>6</v>
      </c>
      <c r="C4" s="13"/>
      <c r="D4" s="13"/>
      <c r="E4" s="13"/>
      <c r="F4" s="13"/>
      <c r="G4" s="13"/>
      <c r="H4" s="13"/>
      <c r="I4" s="13"/>
      <c r="J4" s="13" t="s">
        <v>7</v>
      </c>
      <c r="K4" s="13"/>
      <c r="L4" s="13"/>
      <c r="M4" s="13"/>
      <c r="N4" s="13" t="s">
        <v>8</v>
      </c>
      <c r="O4" s="13"/>
      <c r="P4" s="12" t="s">
        <v>9</v>
      </c>
      <c r="Q4" s="13" t="s">
        <v>10</v>
      </c>
    </row>
    <row r="5" ht="36" customHeight="1" spans="1:17">
      <c r="A5" s="12"/>
      <c r="B5" s="12" t="s">
        <v>11</v>
      </c>
      <c r="C5" s="13" t="s">
        <v>12</v>
      </c>
      <c r="D5" s="13"/>
      <c r="E5" s="12" t="s">
        <v>13</v>
      </c>
      <c r="F5" s="13" t="s">
        <v>14</v>
      </c>
      <c r="G5" s="13"/>
      <c r="H5" s="13" t="s">
        <v>15</v>
      </c>
      <c r="I5" s="13"/>
      <c r="J5" s="13" t="s">
        <v>16</v>
      </c>
      <c r="K5" s="13"/>
      <c r="L5" s="46" t="s">
        <v>17</v>
      </c>
      <c r="M5" s="12" t="s">
        <v>18</v>
      </c>
      <c r="N5" s="12" t="s">
        <v>19</v>
      </c>
      <c r="O5" s="12" t="s">
        <v>20</v>
      </c>
      <c r="P5" s="13"/>
      <c r="Q5" s="13"/>
    </row>
    <row r="6" ht="78.95" customHeight="1" spans="1:17">
      <c r="A6" s="12"/>
      <c r="B6" s="12"/>
      <c r="C6" s="12" t="s">
        <v>21</v>
      </c>
      <c r="D6" s="12" t="s">
        <v>22</v>
      </c>
      <c r="E6" s="12"/>
      <c r="F6" s="13" t="s">
        <v>23</v>
      </c>
      <c r="G6" s="13" t="s">
        <v>24</v>
      </c>
      <c r="H6" s="12" t="s">
        <v>25</v>
      </c>
      <c r="I6" s="12" t="s">
        <v>26</v>
      </c>
      <c r="J6" s="12" t="s">
        <v>21</v>
      </c>
      <c r="K6" s="12" t="s">
        <v>27</v>
      </c>
      <c r="L6" s="47"/>
      <c r="M6" s="13"/>
      <c r="N6" s="12"/>
      <c r="O6" s="12"/>
      <c r="P6" s="13"/>
      <c r="Q6" s="13"/>
    </row>
    <row r="7" ht="39.95" customHeight="1" spans="1:17">
      <c r="A7" s="14" t="s">
        <v>28</v>
      </c>
      <c r="B7" s="15">
        <f>H7</f>
        <v>6614</v>
      </c>
      <c r="C7" s="16"/>
      <c r="D7" s="16"/>
      <c r="E7" s="16"/>
      <c r="F7" s="16"/>
      <c r="G7" s="16"/>
      <c r="H7" s="16">
        <f t="shared" ref="H7:P7" si="0">H8+H11+H15+H26+H30</f>
        <v>6614</v>
      </c>
      <c r="I7" s="16"/>
      <c r="J7" s="16"/>
      <c r="K7" s="16"/>
      <c r="L7" s="16">
        <f t="shared" si="0"/>
        <v>336.42</v>
      </c>
      <c r="M7" s="16">
        <f t="shared" si="0"/>
        <v>144.39</v>
      </c>
      <c r="N7" s="16">
        <f t="shared" si="0"/>
        <v>3920</v>
      </c>
      <c r="O7" s="16">
        <f t="shared" si="0"/>
        <v>38287</v>
      </c>
      <c r="P7" s="16">
        <f t="shared" si="0"/>
        <v>55200</v>
      </c>
      <c r="Q7" s="58"/>
    </row>
    <row r="8" ht="39.95" customHeight="1" spans="1:17">
      <c r="A8" s="17" t="s">
        <v>29</v>
      </c>
      <c r="B8" s="18">
        <f>B9+B10</f>
        <v>1250</v>
      </c>
      <c r="C8" s="16"/>
      <c r="D8" s="16"/>
      <c r="E8" s="16"/>
      <c r="F8" s="16"/>
      <c r="G8" s="16"/>
      <c r="H8" s="16">
        <f t="shared" ref="H8:P8" si="1">H9+H10</f>
        <v>1250</v>
      </c>
      <c r="I8" s="16"/>
      <c r="J8" s="16"/>
      <c r="K8" s="16"/>
      <c r="L8" s="16">
        <f t="shared" si="1"/>
        <v>42.15</v>
      </c>
      <c r="M8" s="16">
        <f t="shared" si="1"/>
        <v>25</v>
      </c>
      <c r="N8" s="16">
        <f t="shared" si="1"/>
        <v>520</v>
      </c>
      <c r="O8" s="16">
        <f t="shared" si="1"/>
        <v>0</v>
      </c>
      <c r="P8" s="16">
        <f t="shared" si="1"/>
        <v>520</v>
      </c>
      <c r="Q8" s="58"/>
    </row>
    <row r="9" ht="39.95" customHeight="1" spans="1:17">
      <c r="A9" s="19" t="s">
        <v>30</v>
      </c>
      <c r="B9" s="19">
        <v>450</v>
      </c>
      <c r="C9" s="20">
        <v>43949</v>
      </c>
      <c r="D9" s="20">
        <v>44770</v>
      </c>
      <c r="E9" s="21" t="s">
        <v>31</v>
      </c>
      <c r="F9" s="21" t="s">
        <v>32</v>
      </c>
      <c r="G9" s="21" t="s">
        <v>32</v>
      </c>
      <c r="H9" s="22">
        <v>450</v>
      </c>
      <c r="I9" s="21" t="s">
        <v>32</v>
      </c>
      <c r="J9" s="20">
        <v>43952</v>
      </c>
      <c r="K9" s="20">
        <v>44196</v>
      </c>
      <c r="L9" s="22">
        <v>13.52</v>
      </c>
      <c r="M9" s="48">
        <v>9</v>
      </c>
      <c r="N9" s="21">
        <v>120</v>
      </c>
      <c r="O9" s="22"/>
      <c r="P9" s="22">
        <v>120</v>
      </c>
      <c r="Q9" s="58"/>
    </row>
    <row r="10" ht="39.95" customHeight="1" spans="1:17">
      <c r="A10" s="19" t="s">
        <v>30</v>
      </c>
      <c r="B10" s="19">
        <v>800</v>
      </c>
      <c r="C10" s="20">
        <v>43949</v>
      </c>
      <c r="D10" s="20">
        <v>44770</v>
      </c>
      <c r="E10" s="21" t="s">
        <v>31</v>
      </c>
      <c r="F10" s="21" t="s">
        <v>32</v>
      </c>
      <c r="G10" s="21" t="s">
        <v>32</v>
      </c>
      <c r="H10" s="22">
        <v>800</v>
      </c>
      <c r="I10" s="21" t="s">
        <v>32</v>
      </c>
      <c r="J10" s="20">
        <v>43952</v>
      </c>
      <c r="K10" s="20">
        <v>44196</v>
      </c>
      <c r="L10" s="22">
        <v>28.63</v>
      </c>
      <c r="M10" s="48">
        <v>16</v>
      </c>
      <c r="N10" s="21">
        <v>400</v>
      </c>
      <c r="O10" s="21"/>
      <c r="P10" s="22">
        <v>400</v>
      </c>
      <c r="Q10" s="59"/>
    </row>
    <row r="11" ht="39.95" customHeight="1" spans="1:17">
      <c r="A11" s="17" t="s">
        <v>33</v>
      </c>
      <c r="B11" s="18">
        <f>B12+B13+B14</f>
        <v>1886</v>
      </c>
      <c r="C11" s="16"/>
      <c r="D11" s="16"/>
      <c r="E11" s="16"/>
      <c r="F11" s="16"/>
      <c r="G11" s="16"/>
      <c r="H11" s="23">
        <f>H12+H13+H14</f>
        <v>1886</v>
      </c>
      <c r="I11" s="16"/>
      <c r="J11" s="16"/>
      <c r="K11" s="16"/>
      <c r="L11" s="23">
        <f>L12+L13+L14</f>
        <v>123.83</v>
      </c>
      <c r="M11" s="23">
        <f>M12+M13+M14</f>
        <v>42.58</v>
      </c>
      <c r="N11" s="23">
        <f>N12+N13+N14</f>
        <v>2220</v>
      </c>
      <c r="O11" s="23">
        <f>O12+O13+O14</f>
        <v>17000</v>
      </c>
      <c r="P11" s="23">
        <f>P12+P13+P14</f>
        <v>43000</v>
      </c>
      <c r="Q11" s="58"/>
    </row>
    <row r="12" ht="39.95" customHeight="1" spans="1:17">
      <c r="A12" s="19" t="s">
        <v>34</v>
      </c>
      <c r="B12" s="19">
        <v>1186</v>
      </c>
      <c r="C12" s="24">
        <v>43850</v>
      </c>
      <c r="D12" s="24">
        <v>44764</v>
      </c>
      <c r="E12" s="25" t="s">
        <v>35</v>
      </c>
      <c r="F12" s="21"/>
      <c r="G12" s="21"/>
      <c r="H12" s="21">
        <v>1186</v>
      </c>
      <c r="I12" s="21">
        <v>1186</v>
      </c>
      <c r="J12" s="24">
        <v>43831</v>
      </c>
      <c r="K12" s="24">
        <v>44196</v>
      </c>
      <c r="L12" s="49">
        <v>106.21</v>
      </c>
      <c r="M12" s="21">
        <v>35.58</v>
      </c>
      <c r="N12" s="22">
        <v>2220</v>
      </c>
      <c r="O12" s="50">
        <v>4000</v>
      </c>
      <c r="P12" s="50">
        <v>30000</v>
      </c>
      <c r="Q12" s="58"/>
    </row>
    <row r="13" ht="39.95" customHeight="1" spans="1:17">
      <c r="A13" s="26" t="s">
        <v>36</v>
      </c>
      <c r="B13" s="26">
        <v>250</v>
      </c>
      <c r="C13" s="27">
        <v>42289</v>
      </c>
      <c r="D13" s="27">
        <v>43949</v>
      </c>
      <c r="E13" s="28" t="s">
        <v>37</v>
      </c>
      <c r="F13" s="28" t="s">
        <v>32</v>
      </c>
      <c r="G13" s="28" t="s">
        <v>32</v>
      </c>
      <c r="H13" s="26">
        <v>250</v>
      </c>
      <c r="I13" s="28" t="s">
        <v>32</v>
      </c>
      <c r="J13" s="27">
        <v>43831</v>
      </c>
      <c r="K13" s="27">
        <v>43949</v>
      </c>
      <c r="L13" s="28">
        <v>6.03</v>
      </c>
      <c r="M13" s="51">
        <v>2.5</v>
      </c>
      <c r="N13" s="28"/>
      <c r="O13" s="28">
        <v>5000</v>
      </c>
      <c r="P13" s="28">
        <v>5000</v>
      </c>
      <c r="Q13" s="58"/>
    </row>
    <row r="14" ht="39.95" customHeight="1" spans="1:17">
      <c r="A14" s="26" t="s">
        <v>36</v>
      </c>
      <c r="B14" s="26">
        <v>450</v>
      </c>
      <c r="C14" s="29">
        <v>42306</v>
      </c>
      <c r="D14" s="29">
        <v>43949</v>
      </c>
      <c r="E14" s="28" t="s">
        <v>31</v>
      </c>
      <c r="F14" s="28" t="s">
        <v>32</v>
      </c>
      <c r="G14" s="28" t="s">
        <v>32</v>
      </c>
      <c r="H14" s="30">
        <v>450</v>
      </c>
      <c r="I14" s="28" t="s">
        <v>32</v>
      </c>
      <c r="J14" s="29">
        <v>43831</v>
      </c>
      <c r="K14" s="29">
        <v>43949</v>
      </c>
      <c r="L14" s="30">
        <v>11.59</v>
      </c>
      <c r="M14" s="30">
        <v>4.5</v>
      </c>
      <c r="N14" s="28"/>
      <c r="O14" s="30">
        <v>8000</v>
      </c>
      <c r="P14" s="30">
        <v>8000</v>
      </c>
      <c r="Q14" s="60"/>
    </row>
    <row r="15" ht="39.95" customHeight="1" spans="1:17">
      <c r="A15" s="17" t="s">
        <v>38</v>
      </c>
      <c r="B15" s="18">
        <f>B16+B17+B18+B19+B20+B21+B22+B23</f>
        <v>1978</v>
      </c>
      <c r="C15" s="16"/>
      <c r="D15" s="16"/>
      <c r="E15" s="16"/>
      <c r="F15" s="16"/>
      <c r="G15" s="16"/>
      <c r="H15" s="18">
        <f>H16+H17+H18+H19+H20+H21+H22+H23</f>
        <v>1978</v>
      </c>
      <c r="I15" s="16"/>
      <c r="J15" s="16"/>
      <c r="K15" s="16"/>
      <c r="L15" s="23">
        <f>L16+L17+L18+L19+L20+L21+L22+L23</f>
        <v>74.57</v>
      </c>
      <c r="M15" s="23">
        <f>M16+M17+M18+M19+M20+M21+M22+M23</f>
        <v>35.56</v>
      </c>
      <c r="N15" s="23">
        <f>N16+N17+N18+N19+N20+N21+N22+N23</f>
        <v>0</v>
      </c>
      <c r="O15" s="23">
        <f>O16+O17+O18+O19+O20+O21+O22+O23</f>
        <v>20107</v>
      </c>
      <c r="P15" s="23">
        <f>P16+P17+P18+P19+P20+P21+P22+P23</f>
        <v>10500</v>
      </c>
      <c r="Q15" s="58"/>
    </row>
    <row r="16" ht="39.95" customHeight="1" spans="1:17">
      <c r="A16" s="18" t="s">
        <v>39</v>
      </c>
      <c r="B16" s="31">
        <v>300</v>
      </c>
      <c r="C16" s="32" t="s">
        <v>40</v>
      </c>
      <c r="D16" s="32" t="s">
        <v>41</v>
      </c>
      <c r="E16" s="33">
        <v>0.0898</v>
      </c>
      <c r="F16" s="34"/>
      <c r="G16" s="34"/>
      <c r="H16" s="31">
        <v>300</v>
      </c>
      <c r="I16" s="34"/>
      <c r="J16" s="32" t="s">
        <v>40</v>
      </c>
      <c r="K16" s="32" t="s">
        <v>42</v>
      </c>
      <c r="L16" s="34">
        <v>4.49</v>
      </c>
      <c r="M16" s="34">
        <v>2.25</v>
      </c>
      <c r="N16" s="34"/>
      <c r="O16" s="34">
        <v>6607</v>
      </c>
      <c r="P16" s="52"/>
      <c r="Q16" s="60"/>
    </row>
    <row r="17" ht="39.95" customHeight="1" spans="1:17">
      <c r="A17" s="18" t="s">
        <v>39</v>
      </c>
      <c r="B17" s="31">
        <v>100</v>
      </c>
      <c r="C17" s="32" t="s">
        <v>43</v>
      </c>
      <c r="D17" s="32" t="s">
        <v>44</v>
      </c>
      <c r="E17" s="33">
        <v>0.0898</v>
      </c>
      <c r="F17" s="34"/>
      <c r="G17" s="34"/>
      <c r="H17" s="31">
        <v>100</v>
      </c>
      <c r="I17" s="34"/>
      <c r="J17" s="32" t="s">
        <v>43</v>
      </c>
      <c r="K17" s="32" t="s">
        <v>42</v>
      </c>
      <c r="L17" s="34">
        <v>8.61</v>
      </c>
      <c r="M17" s="53">
        <v>3</v>
      </c>
      <c r="N17" s="34"/>
      <c r="O17" s="34"/>
      <c r="P17" s="52"/>
      <c r="Q17" s="60"/>
    </row>
    <row r="18" ht="39.95" customHeight="1" spans="1:17">
      <c r="A18" s="18" t="s">
        <v>39</v>
      </c>
      <c r="B18" s="31">
        <v>110</v>
      </c>
      <c r="C18" s="32" t="s">
        <v>45</v>
      </c>
      <c r="D18" s="32" t="s">
        <v>46</v>
      </c>
      <c r="E18" s="35">
        <v>0.05655</v>
      </c>
      <c r="F18" s="34"/>
      <c r="G18" s="34"/>
      <c r="H18" s="31">
        <v>110</v>
      </c>
      <c r="I18" s="34"/>
      <c r="J18" s="32" t="s">
        <v>45</v>
      </c>
      <c r="K18" s="32" t="s">
        <v>42</v>
      </c>
      <c r="L18" s="34">
        <v>7.97</v>
      </c>
      <c r="M18" s="54">
        <v>3.02</v>
      </c>
      <c r="N18" s="34"/>
      <c r="O18" s="34"/>
      <c r="P18" s="52"/>
      <c r="Q18" s="60"/>
    </row>
    <row r="19" ht="39.95" customHeight="1" spans="1:17">
      <c r="A19" s="26" t="s">
        <v>30</v>
      </c>
      <c r="B19" s="26">
        <v>250</v>
      </c>
      <c r="C19" s="27">
        <v>43933</v>
      </c>
      <c r="D19" s="27">
        <v>44754</v>
      </c>
      <c r="E19" s="28" t="s">
        <v>37</v>
      </c>
      <c r="F19" s="28" t="s">
        <v>32</v>
      </c>
      <c r="G19" s="28" t="s">
        <v>32</v>
      </c>
      <c r="H19" s="26">
        <v>250</v>
      </c>
      <c r="I19" s="28" t="s">
        <v>32</v>
      </c>
      <c r="J19" s="27">
        <v>43952</v>
      </c>
      <c r="K19" s="27">
        <v>44196</v>
      </c>
      <c r="L19" s="28">
        <v>12.07</v>
      </c>
      <c r="M19" s="51">
        <v>5</v>
      </c>
      <c r="N19" s="28"/>
      <c r="O19" s="28">
        <v>8500</v>
      </c>
      <c r="P19" s="28">
        <v>8500</v>
      </c>
      <c r="Q19" s="58"/>
    </row>
    <row r="20" ht="39.95" customHeight="1" spans="1:17">
      <c r="A20" s="26" t="s">
        <v>36</v>
      </c>
      <c r="B20" s="26">
        <v>168</v>
      </c>
      <c r="C20" s="27">
        <v>42956</v>
      </c>
      <c r="D20" s="27">
        <v>44801</v>
      </c>
      <c r="E20" s="28" t="s">
        <v>31</v>
      </c>
      <c r="F20" s="28" t="s">
        <v>32</v>
      </c>
      <c r="G20" s="28" t="s">
        <v>32</v>
      </c>
      <c r="H20" s="26">
        <v>168</v>
      </c>
      <c r="I20" s="28" t="s">
        <v>32</v>
      </c>
      <c r="J20" s="27">
        <v>43831</v>
      </c>
      <c r="K20" s="27">
        <v>44196</v>
      </c>
      <c r="L20" s="28">
        <v>8.85</v>
      </c>
      <c r="M20" s="28">
        <v>5.04</v>
      </c>
      <c r="N20" s="55"/>
      <c r="O20" s="55">
        <v>2000</v>
      </c>
      <c r="P20" s="55">
        <v>2000</v>
      </c>
      <c r="Q20" s="58"/>
    </row>
    <row r="21" ht="39.95" customHeight="1" spans="1:17">
      <c r="A21" s="26" t="s">
        <v>36</v>
      </c>
      <c r="B21" s="26">
        <v>100</v>
      </c>
      <c r="C21" s="27">
        <v>42996</v>
      </c>
      <c r="D21" s="27">
        <v>44795</v>
      </c>
      <c r="E21" s="28" t="s">
        <v>31</v>
      </c>
      <c r="F21" s="28" t="s">
        <v>32</v>
      </c>
      <c r="G21" s="28" t="s">
        <v>32</v>
      </c>
      <c r="H21" s="26">
        <v>100</v>
      </c>
      <c r="I21" s="28" t="s">
        <v>32</v>
      </c>
      <c r="J21" s="27">
        <v>43831</v>
      </c>
      <c r="K21" s="27">
        <v>44196</v>
      </c>
      <c r="L21" s="28">
        <v>4.67</v>
      </c>
      <c r="M21" s="28">
        <v>3</v>
      </c>
      <c r="N21" s="56"/>
      <c r="O21" s="56"/>
      <c r="P21" s="56"/>
      <c r="Q21" s="58"/>
    </row>
    <row r="22" ht="39.95" customHeight="1" spans="1:17">
      <c r="A22" s="18" t="s">
        <v>47</v>
      </c>
      <c r="B22" s="36">
        <v>750</v>
      </c>
      <c r="C22" s="37">
        <v>43998</v>
      </c>
      <c r="D22" s="38">
        <v>45092</v>
      </c>
      <c r="E22" s="35">
        <v>0.05655</v>
      </c>
      <c r="F22" s="34"/>
      <c r="G22" s="34"/>
      <c r="H22" s="36">
        <v>750</v>
      </c>
      <c r="I22" s="34"/>
      <c r="J22" s="37">
        <v>43998</v>
      </c>
      <c r="K22" s="37">
        <v>44185</v>
      </c>
      <c r="L22" s="34">
        <v>22.03</v>
      </c>
      <c r="M22" s="34">
        <v>11.25</v>
      </c>
      <c r="N22" s="34"/>
      <c r="O22" s="34">
        <v>3000</v>
      </c>
      <c r="P22" s="52"/>
      <c r="Q22" s="60"/>
    </row>
    <row r="23" ht="39.95" customHeight="1" spans="1:17">
      <c r="A23" s="18" t="s">
        <v>47</v>
      </c>
      <c r="B23" s="36">
        <v>200</v>
      </c>
      <c r="C23" s="37">
        <v>43998</v>
      </c>
      <c r="D23" s="38">
        <v>45092</v>
      </c>
      <c r="E23" s="35">
        <v>0.05655</v>
      </c>
      <c r="F23" s="34"/>
      <c r="G23" s="34"/>
      <c r="H23" s="36">
        <v>200</v>
      </c>
      <c r="I23" s="34"/>
      <c r="J23" s="37">
        <v>43998</v>
      </c>
      <c r="K23" s="37">
        <v>44185</v>
      </c>
      <c r="L23" s="34">
        <v>5.88</v>
      </c>
      <c r="M23" s="53">
        <v>3</v>
      </c>
      <c r="N23" s="34"/>
      <c r="O23" s="34"/>
      <c r="P23" s="52"/>
      <c r="Q23" s="60"/>
    </row>
    <row r="24" ht="39.95" customHeight="1" spans="1:17">
      <c r="A24" s="17" t="s">
        <v>48</v>
      </c>
      <c r="B24" s="18"/>
      <c r="C24" s="16"/>
      <c r="D24" s="16"/>
      <c r="E24" s="16"/>
      <c r="F24" s="16"/>
      <c r="G24" s="16"/>
      <c r="H24" s="16"/>
      <c r="I24" s="16"/>
      <c r="J24" s="16"/>
      <c r="K24" s="16"/>
      <c r="L24" s="16"/>
      <c r="M24" s="16"/>
      <c r="N24" s="16"/>
      <c r="O24" s="16"/>
      <c r="P24" s="16"/>
      <c r="Q24" s="58"/>
    </row>
    <row r="25" ht="39.95" customHeight="1" spans="1:17">
      <c r="A25" s="18" t="s">
        <v>49</v>
      </c>
      <c r="B25" s="18"/>
      <c r="C25" s="16"/>
      <c r="D25" s="16"/>
      <c r="E25" s="16"/>
      <c r="F25" s="16"/>
      <c r="G25" s="16"/>
      <c r="H25" s="16"/>
      <c r="I25" s="16"/>
      <c r="J25" s="16"/>
      <c r="K25" s="16"/>
      <c r="L25" s="16"/>
      <c r="M25" s="16"/>
      <c r="N25" s="16"/>
      <c r="O25" s="16"/>
      <c r="P25" s="16"/>
      <c r="Q25" s="58"/>
    </row>
    <row r="26" ht="39.95" customHeight="1" spans="1:17">
      <c r="A26" s="17" t="s">
        <v>50</v>
      </c>
      <c r="B26" s="18">
        <f>B27</f>
        <v>1500</v>
      </c>
      <c r="C26" s="16"/>
      <c r="D26" s="16"/>
      <c r="E26" s="16"/>
      <c r="F26" s="16"/>
      <c r="G26" s="16"/>
      <c r="H26" s="16">
        <f t="shared" ref="H26:P26" si="2">H27</f>
        <v>1500</v>
      </c>
      <c r="I26" s="16"/>
      <c r="J26" s="16"/>
      <c r="K26" s="16"/>
      <c r="L26" s="16">
        <f t="shared" si="2"/>
        <v>95.87</v>
      </c>
      <c r="M26" s="16">
        <f t="shared" si="2"/>
        <v>41.25</v>
      </c>
      <c r="N26" s="16">
        <f t="shared" si="2"/>
        <v>1180</v>
      </c>
      <c r="O26" s="16">
        <f t="shared" si="2"/>
        <v>1180</v>
      </c>
      <c r="P26" s="16">
        <f t="shared" si="2"/>
        <v>1180</v>
      </c>
      <c r="Q26" s="58"/>
    </row>
    <row r="27" ht="39.95" customHeight="1" spans="1:17">
      <c r="A27" s="26" t="s">
        <v>51</v>
      </c>
      <c r="B27" s="26">
        <v>1500</v>
      </c>
      <c r="C27" s="29">
        <v>43851</v>
      </c>
      <c r="D27" s="29">
        <v>45674</v>
      </c>
      <c r="E27" s="28" t="s">
        <v>52</v>
      </c>
      <c r="F27" s="28" t="s">
        <v>32</v>
      </c>
      <c r="G27" s="28" t="s">
        <v>32</v>
      </c>
      <c r="H27" s="30">
        <v>1500</v>
      </c>
      <c r="I27" s="28" t="s">
        <v>32</v>
      </c>
      <c r="J27" s="29">
        <v>43851</v>
      </c>
      <c r="K27" s="29">
        <v>44196</v>
      </c>
      <c r="L27" s="30">
        <v>95.87</v>
      </c>
      <c r="M27" s="30">
        <v>41.25</v>
      </c>
      <c r="N27" s="28">
        <v>1180</v>
      </c>
      <c r="O27" s="30">
        <v>1180</v>
      </c>
      <c r="P27" s="30">
        <v>1180</v>
      </c>
      <c r="Q27" s="58"/>
    </row>
    <row r="28" ht="39.95" customHeight="1" spans="1:17">
      <c r="A28" s="17" t="s">
        <v>53</v>
      </c>
      <c r="B28" s="18"/>
      <c r="C28" s="16"/>
      <c r="D28" s="16"/>
      <c r="E28" s="16"/>
      <c r="F28" s="16"/>
      <c r="G28" s="16"/>
      <c r="H28" s="16"/>
      <c r="I28" s="16"/>
      <c r="J28" s="16"/>
      <c r="K28" s="16"/>
      <c r="L28" s="16"/>
      <c r="M28" s="16"/>
      <c r="N28" s="16"/>
      <c r="O28" s="16"/>
      <c r="P28" s="16"/>
      <c r="Q28" s="58"/>
    </row>
    <row r="29" ht="39.95" customHeight="1" spans="1:17">
      <c r="A29" s="18" t="s">
        <v>49</v>
      </c>
      <c r="B29" s="18"/>
      <c r="C29" s="16"/>
      <c r="D29" s="16"/>
      <c r="E29" s="16"/>
      <c r="F29" s="16"/>
      <c r="G29" s="16"/>
      <c r="H29" s="16"/>
      <c r="I29" s="16"/>
      <c r="J29" s="16"/>
      <c r="K29" s="16"/>
      <c r="L29" s="16"/>
      <c r="M29" s="16"/>
      <c r="N29" s="16"/>
      <c r="O29" s="16"/>
      <c r="P29" s="16"/>
      <c r="Q29" s="58"/>
    </row>
    <row r="30" ht="39.95" customHeight="1" spans="1:17">
      <c r="A30" s="17" t="s">
        <v>54</v>
      </c>
      <c r="B30" s="18"/>
      <c r="C30" s="16"/>
      <c r="D30" s="16"/>
      <c r="E30" s="16"/>
      <c r="F30" s="16"/>
      <c r="G30" s="16"/>
      <c r="H30" s="16"/>
      <c r="I30" s="16"/>
      <c r="J30" s="16"/>
      <c r="K30" s="16"/>
      <c r="L30" s="16"/>
      <c r="M30" s="57"/>
      <c r="N30" s="16"/>
      <c r="O30" s="16"/>
      <c r="P30" s="16"/>
      <c r="Q30" s="61"/>
    </row>
    <row r="31" ht="39.95" customHeight="1" spans="1:17">
      <c r="A31" s="19"/>
      <c r="B31" s="19"/>
      <c r="C31" s="20"/>
      <c r="D31" s="20"/>
      <c r="E31" s="21"/>
      <c r="F31" s="21"/>
      <c r="G31" s="21"/>
      <c r="H31" s="22"/>
      <c r="I31" s="21"/>
      <c r="J31" s="20"/>
      <c r="K31" s="20"/>
      <c r="L31" s="22"/>
      <c r="M31" s="48"/>
      <c r="N31" s="21"/>
      <c r="O31" s="21"/>
      <c r="P31" s="22"/>
      <c r="Q31" s="59"/>
    </row>
    <row r="32" ht="74" customHeight="1" spans="1:17">
      <c r="A32" s="39" t="s">
        <v>55</v>
      </c>
      <c r="B32" s="40"/>
      <c r="C32" s="41"/>
      <c r="D32" s="41"/>
      <c r="E32" s="41"/>
      <c r="F32" s="39" t="s">
        <v>56</v>
      </c>
      <c r="G32" s="41"/>
      <c r="H32" s="41"/>
      <c r="I32" s="41"/>
      <c r="J32" s="41"/>
      <c r="K32" s="41"/>
      <c r="L32" s="39" t="s">
        <v>57</v>
      </c>
      <c r="M32" s="41"/>
      <c r="N32" s="41"/>
      <c r="O32" s="41"/>
      <c r="P32" s="41"/>
      <c r="Q32" s="41"/>
    </row>
    <row r="33" s="1" customFormat="1" ht="21.95" customHeight="1" spans="1:17">
      <c r="A33" s="5" t="s">
        <v>58</v>
      </c>
      <c r="B33" s="2"/>
      <c r="C33" s="42"/>
      <c r="D33" s="42"/>
      <c r="E33" s="42"/>
      <c r="F33" s="42"/>
      <c r="G33" s="42"/>
      <c r="H33" s="42"/>
      <c r="I33" s="42"/>
      <c r="J33" s="42"/>
      <c r="K33" s="42"/>
      <c r="L33" s="42"/>
      <c r="M33" s="42"/>
      <c r="N33" s="42"/>
      <c r="O33" s="42"/>
      <c r="P33" s="42"/>
      <c r="Q33" s="42"/>
    </row>
    <row r="34" s="1" customFormat="1" ht="21.95" customHeight="1" spans="1:17">
      <c r="A34" s="5" t="s">
        <v>59</v>
      </c>
      <c r="B34" s="2"/>
      <c r="C34" s="42"/>
      <c r="D34" s="42"/>
      <c r="E34" s="42"/>
      <c r="F34" s="42"/>
      <c r="G34" s="42"/>
      <c r="H34" s="42"/>
      <c r="I34" s="42"/>
      <c r="J34" s="42"/>
      <c r="K34" s="42"/>
      <c r="L34" s="42"/>
      <c r="M34" s="42"/>
      <c r="N34" s="42"/>
      <c r="O34" s="42"/>
      <c r="P34" s="42"/>
      <c r="Q34" s="42"/>
    </row>
    <row r="35" s="1" customFormat="1" ht="21.95" customHeight="1" spans="1:17">
      <c r="A35" s="5" t="s">
        <v>60</v>
      </c>
      <c r="B35" s="2"/>
      <c r="C35" s="42"/>
      <c r="D35" s="42"/>
      <c r="E35" s="42"/>
      <c r="F35" s="42"/>
      <c r="G35" s="42"/>
      <c r="H35" s="42"/>
      <c r="I35" s="42"/>
      <c r="J35" s="42"/>
      <c r="K35" s="42"/>
      <c r="L35" s="42"/>
      <c r="M35" s="42"/>
      <c r="N35" s="42"/>
      <c r="O35" s="42"/>
      <c r="P35" s="42"/>
      <c r="Q35" s="42"/>
    </row>
    <row r="36" ht="21.95" customHeight="1" spans="1:17">
      <c r="A36" s="5" t="s">
        <v>61</v>
      </c>
      <c r="B36" s="2"/>
      <c r="C36" s="42"/>
      <c r="D36" s="42"/>
      <c r="E36" s="42"/>
      <c r="F36" s="42"/>
      <c r="G36" s="42"/>
      <c r="H36" s="42"/>
      <c r="I36" s="42"/>
      <c r="J36" s="42"/>
      <c r="K36" s="42"/>
      <c r="L36" s="42"/>
      <c r="M36" s="42"/>
      <c r="N36" s="42"/>
      <c r="O36" s="42"/>
      <c r="P36" s="42"/>
      <c r="Q36" s="42"/>
    </row>
    <row r="37" ht="21.95" customHeight="1" spans="1:17">
      <c r="A37" s="5" t="s">
        <v>62</v>
      </c>
      <c r="B37" s="2"/>
      <c r="C37" s="42"/>
      <c r="D37" s="42"/>
      <c r="E37" s="42"/>
      <c r="F37" s="42"/>
      <c r="G37" s="42"/>
      <c r="H37" s="42"/>
      <c r="I37" s="42"/>
      <c r="J37" s="42"/>
      <c r="K37" s="42"/>
      <c r="L37" s="42"/>
      <c r="M37" s="42"/>
      <c r="N37" s="42"/>
      <c r="O37" s="42"/>
      <c r="P37" s="42"/>
      <c r="Q37" s="42"/>
    </row>
  </sheetData>
  <autoFilter ref="A6:Q37">
    <extLst/>
  </autoFilter>
  <mergeCells count="31">
    <mergeCell ref="A2:Q2"/>
    <mergeCell ref="A3:E3"/>
    <mergeCell ref="F3:J3"/>
    <mergeCell ref="L3:Q3"/>
    <mergeCell ref="B4:I4"/>
    <mergeCell ref="J4:M4"/>
    <mergeCell ref="N4:O4"/>
    <mergeCell ref="C5:D5"/>
    <mergeCell ref="F5:G5"/>
    <mergeCell ref="H5:I5"/>
    <mergeCell ref="J5:K5"/>
    <mergeCell ref="A32:D32"/>
    <mergeCell ref="F32:J32"/>
    <mergeCell ref="L32:Q32"/>
    <mergeCell ref="A33:Q33"/>
    <mergeCell ref="A34:Q34"/>
    <mergeCell ref="A35:Q35"/>
    <mergeCell ref="A36:Q36"/>
    <mergeCell ref="A37:Q37"/>
    <mergeCell ref="A4:A6"/>
    <mergeCell ref="B5:B6"/>
    <mergeCell ref="E5:E6"/>
    <mergeCell ref="L5:L6"/>
    <mergeCell ref="M5:M6"/>
    <mergeCell ref="N5:N6"/>
    <mergeCell ref="N20:N21"/>
    <mergeCell ref="O5:O6"/>
    <mergeCell ref="O20:O21"/>
    <mergeCell ref="P4:P6"/>
    <mergeCell ref="P20:P21"/>
    <mergeCell ref="Q4:Q6"/>
  </mergeCells>
  <printOptions horizontalCentered="1"/>
  <pageMargins left="0.75" right="0.75" top="1" bottom="1" header="0.51" footer="0.51"/>
  <pageSetup paperSize="9" scale="5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2021-02-26T08:23:06Z</dcterms:created>
  <dcterms:modified xsi:type="dcterms:W3CDTF">2021-02-26T08:28:07Z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